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alexadethy/AtelierJankovicdeThy Dropbox/03 EN COURS/00 CLIENTS/ST BERAIN SANVIGNES CRECHE/2 PHASES/05 PRO/03 PIECES ECRITES/DPGF/"/>
    </mc:Choice>
  </mc:AlternateContent>
  <xr:revisionPtr revIDLastSave="0" documentId="13_ncr:1_{8CCFB3D2-9B59-0947-85B7-C5E842607045}" xr6:coauthVersionLast="47" xr6:coauthVersionMax="47" xr10:uidLastSave="{00000000-0000-0000-0000-000000000000}"/>
  <bookViews>
    <workbookView xWindow="14340" yWindow="2880" windowWidth="26520" windowHeight="16720" xr2:uid="{00000000-000D-0000-FFFF-FFFF00000000}"/>
  </bookViews>
  <sheets>
    <sheet name="DPGF" sheetId="1" r:id="rId1"/>
  </sheets>
  <definedNames>
    <definedName name="_xlnm.Print_Area" localSheetId="0">DPGF!$A$1:$G$60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8" i="1" l="1"/>
  <c r="G18" i="1" s="1"/>
  <c r="F55" i="1"/>
  <c r="G55" i="1" s="1"/>
  <c r="F54" i="1"/>
  <c r="G54" i="1" s="1"/>
  <c r="F53" i="1"/>
  <c r="G53" i="1" s="1"/>
  <c r="F52" i="1"/>
  <c r="G52" i="1" s="1"/>
  <c r="F51" i="1"/>
  <c r="G51" i="1" s="1"/>
  <c r="F50" i="1"/>
  <c r="G50" i="1" s="1"/>
  <c r="F48" i="1"/>
  <c r="G48" i="1" s="1"/>
  <c r="F47" i="1"/>
  <c r="G47" i="1" s="1"/>
  <c r="F46" i="1"/>
  <c r="G46" i="1" s="1"/>
  <c r="F45" i="1"/>
  <c r="G45" i="1" s="1"/>
  <c r="F44" i="1"/>
  <c r="G44" i="1" s="1"/>
  <c r="F43" i="1"/>
  <c r="G43" i="1" s="1"/>
  <c r="F42" i="1"/>
  <c r="G42" i="1" s="1"/>
  <c r="F41" i="1"/>
  <c r="G41" i="1" s="1"/>
  <c r="F40" i="1"/>
  <c r="G40" i="1" s="1"/>
  <c r="F39" i="1"/>
  <c r="G39" i="1" s="1"/>
  <c r="F38" i="1"/>
  <c r="G38" i="1" s="1"/>
  <c r="F37" i="1"/>
  <c r="G37" i="1" s="1"/>
  <c r="F36" i="1"/>
  <c r="G36" i="1" s="1"/>
  <c r="F35" i="1"/>
  <c r="G35" i="1" s="1"/>
  <c r="F34" i="1"/>
  <c r="G34" i="1" s="1"/>
  <c r="F33" i="1"/>
  <c r="G33" i="1" s="1"/>
  <c r="F31" i="1"/>
  <c r="G31" i="1" s="1"/>
  <c r="F30" i="1"/>
  <c r="G30" i="1" s="1"/>
  <c r="F29" i="1"/>
  <c r="G29" i="1" s="1"/>
  <c r="F28" i="1"/>
  <c r="G28" i="1" s="1"/>
  <c r="F27" i="1"/>
  <c r="G27" i="1" s="1"/>
  <c r="F26" i="1"/>
  <c r="G26" i="1" s="1"/>
  <c r="F25" i="1"/>
  <c r="G25" i="1" s="1"/>
  <c r="F24" i="1"/>
  <c r="G24" i="1" s="1"/>
  <c r="F23" i="1"/>
  <c r="G23" i="1" s="1"/>
  <c r="F22" i="1"/>
  <c r="G22" i="1" s="1"/>
  <c r="F20" i="1"/>
  <c r="G20" i="1" s="1"/>
  <c r="F19" i="1"/>
  <c r="G19" i="1" s="1"/>
  <c r="F17" i="1"/>
  <c r="G17" i="1" s="1"/>
  <c r="F16" i="1"/>
  <c r="G16" i="1" s="1"/>
  <c r="G49" i="1" l="1"/>
  <c r="F49" i="1"/>
  <c r="G32" i="1"/>
  <c r="F32" i="1"/>
  <c r="G21" i="1"/>
  <c r="F21" i="1"/>
  <c r="F8" i="1" l="1"/>
  <c r="G8" i="1" s="1"/>
  <c r="F15" i="1" l="1"/>
  <c r="F14" i="1" s="1"/>
  <c r="F56" i="1" s="1"/>
  <c r="G15" i="1" l="1"/>
  <c r="G14" i="1" s="1"/>
  <c r="G56" i="1" s="1"/>
  <c r="F7" i="1" l="1"/>
  <c r="G7" i="1" l="1"/>
  <c r="G9" i="1" s="1"/>
  <c r="G59" i="1" s="1"/>
  <c r="G60" i="1" s="1"/>
  <c r="F9" i="1"/>
  <c r="F59" i="1" s="1"/>
  <c r="F60" i="1" s="1"/>
</calcChain>
</file>

<file path=xl/sharedStrings.xml><?xml version="1.0" encoding="utf-8"?>
<sst xmlns="http://schemas.openxmlformats.org/spreadsheetml/2006/main" count="154" uniqueCount="107">
  <si>
    <t>Unité</t>
  </si>
  <si>
    <t>Prix unitaire</t>
  </si>
  <si>
    <t>u</t>
  </si>
  <si>
    <t>Descriptif</t>
  </si>
  <si>
    <t>Sous Total</t>
  </si>
  <si>
    <t>à remplir les lignes en dessous</t>
  </si>
  <si>
    <t>01</t>
  </si>
  <si>
    <t>02</t>
  </si>
  <si>
    <t>ft</t>
  </si>
  <si>
    <r>
      <rPr>
        <b/>
        <sz val="17"/>
        <rFont val="DIN Pro Regular"/>
        <family val="2"/>
      </rPr>
      <t>DPGF</t>
    </r>
    <r>
      <rPr>
        <b/>
        <sz val="15"/>
        <rFont val="DIN Pro Regular"/>
        <family val="2"/>
      </rPr>
      <t xml:space="preserve">
</t>
    </r>
    <r>
      <rPr>
        <sz val="15"/>
        <rFont val="DIN Pro Regular"/>
        <family val="2"/>
      </rPr>
      <t>(Décomposition des Prix Globale et Forfaitaire)</t>
    </r>
  </si>
  <si>
    <t>Prix HT</t>
  </si>
  <si>
    <t>Prix TTC</t>
  </si>
  <si>
    <t>Autres prestations à ajouter</t>
  </si>
  <si>
    <t>L’entreprise renseigne toutes les lignes des tableaux de la Décomposition du Prix Global et Forfaitaire (DPGF) en remplissant les Quantités et les Prix unitaires - par conséquent les Prix HT et les Prix TTC seront renseignés eux-mêmes dans le tableau.
L'entreprise peut choisir le type d'Unité (u, ens, m2, m3).
Les quantités indiquées dans les tableaux de la DPGF sont données à titre indicatif. L’entreprise a la responsabilité de prévoir les bonnes quantités de fourniture et de main d’œuvre pour la réalisation des travaux. 
Si certaines quantités lui semblent erronées, l’entreprise est autorisée à modifier, dans les tableaux de la DPGF, les quantités de fourniture à prévoir et de justifier cette modification dans le cadre du mémoire technique.
L'entreprise peut ajouter un autre sujet, le jugent necessaire, dans le descriptif 'Autres prestations', qui se trouvent à la fin du chaque lot (Autres prestations).
La DPGF est donnée pour faciliter les réponses des entreprises. Les entreprises doivent chiffrer toutes les prestations décrites au CCTP et dans le dossier graphique.
Les prestations d'études et d’essais font l’objet de lignes spécifiques dans les tableaux de la DPGF. En conséquence, le coût de ces prestations ne doit pas être réparti sur les autres postes.
Les abréviations utilisées dans les tableaux sont les suivantes : Ft : Forfait . ENS : ensemble . U : Unitaire . ML : Métre linéaire . M2 : Mètre carré . M3 : Mètre cube</t>
  </si>
  <si>
    <t>PRÉAMBULE</t>
  </si>
  <si>
    <t>0</t>
  </si>
  <si>
    <t>Quant.</t>
  </si>
  <si>
    <t>INSTALLATION DE CHANTIER</t>
  </si>
  <si>
    <t>N°</t>
  </si>
  <si>
    <t>RÉNOVATION THERMIQUE ET ÉNERGÉTIQUE / AMENAGEMENT D'UNE MICRO-CRECHE / AMENAGEMENTS EXTERIEURS
Impasse du 19 Mars 1962 - 71300 ST BERAIN SOUS SANVIGNES</t>
  </si>
  <si>
    <t>CRECHE (RDC)</t>
  </si>
  <si>
    <t>mL</t>
  </si>
  <si>
    <t>m2</t>
  </si>
  <si>
    <t>TOTAL CRECHE</t>
  </si>
  <si>
    <t>TOTAL OPERATION</t>
  </si>
  <si>
    <t>Installation de chantier, nettoyage hebdomadaire du chantier et le replis-nettoyage de la fin des travaux</t>
  </si>
  <si>
    <t>LOT 06</t>
  </si>
  <si>
    <t>CLOISONS / MENUISERIES INTERIEURES / PEINTURES</t>
  </si>
  <si>
    <t xml:space="preserve">6.1.  CLOISONS - DOUBLAGES </t>
  </si>
  <si>
    <t>6.1.01</t>
  </si>
  <si>
    <t>Fourniture et pose de Cloison type C1  --&gt; BA13 sur parpaing (lot GO) jusqu'au plafond (dalle béton), bandes compris</t>
  </si>
  <si>
    <t>6.1.02</t>
  </si>
  <si>
    <t>Fourniture et pose de Cloison type C2  --&gt; BA13 + rails 48 + laine minérale + BA13 - épaisseur 7.4cm, BA13 jusqu'au plafond (dalle béton), bandes compris</t>
  </si>
  <si>
    <t>6.1.03</t>
  </si>
  <si>
    <t>Fourniture et pose de Cloison type C3  --&gt; double BA13 + rails 48 + laine minérale + double BA13, épaisseur 10cm, BA13 jusqu'au plafond (dalle béton), bandes compris</t>
  </si>
  <si>
    <t>Fourniture et pose de Doublage type D1 --&gt; simple BA13 sur rail 48mm, BA13 toute hauteur jusqu'au plafond, bandes compris</t>
  </si>
  <si>
    <t>6.1.05</t>
  </si>
  <si>
    <t>Fourniture et pose d'un Doublage type D2 arrondi autour des poteaux  --&gt; simple BA13 cintrable sur rail 48mm, BA13 toute hauteur jusqu'au plafond, bandes compris</t>
  </si>
  <si>
    <t>6.2.  FAUX PLAFONDS - COFFRAGES - TRAPPES</t>
  </si>
  <si>
    <t>6.2.01</t>
  </si>
  <si>
    <t>Fourniture et pose de Faux plafond HSFP 240cm - type FP1 CF1H --&gt; BA18 COUPE FEU 1H type Knauf KA 18 PHONIK ou équivalent + rails + isolant en laine minérale de verre semi-rigide 10cm type Knauf SOUDALLE LV ou équivalent - Hauteur sous dalle béton : 2.48, Hauteurs sous faux plafond : cf: plan - Bandes compris</t>
  </si>
  <si>
    <t>6.2.02</t>
  </si>
  <si>
    <t>6.2.03</t>
  </si>
  <si>
    <t>Fourniture et pose de Faux plafond HSPF 220cm - type FP2 CF1H  --&gt; BA18 COUPE FEU 1H + rails + isolant en laine minérale de verre semi-rigide 10cm - Hauteur sous dalle béton : 2.48, Hauteurs sous faux plafond : cf: plan - Bandes compris</t>
  </si>
  <si>
    <t>Fourniture et pose de coffrages coupe-feu 1H - HSC 220cm --&gt; BA18 COUPE FEU 1H + rails + isolant en laine minérale de verre semi-rigide 10cm, bandes compris</t>
  </si>
  <si>
    <t>6.2.04</t>
  </si>
  <si>
    <t>Fourniture et pose de coffrages coupe-feu 1H - HSC 200cm --&gt; BA18 COUPE FEU 1H + rails + isolant en laine minérale de verre semi-rigide 10cm, bandes compris</t>
  </si>
  <si>
    <t>6.2.05</t>
  </si>
  <si>
    <t>Fourniture et pose de coffrages coupe-feu 1H - HSC 230cm --&gt; BA18 COUPE FEU 1H + rails + isolant en laine minérale de verre semi-rigide 10cm, bandes compris</t>
  </si>
  <si>
    <t>6.2.06</t>
  </si>
  <si>
    <t>Fourniture et pose de coffrages coupe-feu 1H - HSC 204cm --&gt; BA18 COUPE FEU 1H + rails + isolant en laine minérale de verre semi-rigide 10cm, bandes compris</t>
  </si>
  <si>
    <t>6.2.07</t>
  </si>
  <si>
    <t>Fourniture et pose de trappes de visite coupe-feu 1H 30x30 cm, encastrées, 1 vantail, avec garniture d'étanchéité phériphèrique, étanche à la fumée, NF EN 1634-1</t>
  </si>
  <si>
    <t>6.2.08</t>
  </si>
  <si>
    <t>Fourniture et pose de trappes de visite coupe-feu 1H 40x40 cm, encastrées, 1 vantail, avec garniture d'étanchéité phériphèrique, étanche à la fumée, NF EN 1634-1</t>
  </si>
  <si>
    <t>6.2.09</t>
  </si>
  <si>
    <t>Fourniture et pose de trappes de visite coupe-feu 1H 60x60 cm, encastrées, 1 vantail, avec garniture d'étanchéité phériphèrique, étanche à la fumée, NF EN 1634-1</t>
  </si>
  <si>
    <t>6.2.10</t>
  </si>
  <si>
    <t>Fourniture et pose de flocage coupe feu 1H dans placards TELECOM, ELECTRICITE et PLOMBERIE</t>
  </si>
  <si>
    <t>6.3.  MENUISERIES INTERIEURES - PLINTHES</t>
  </si>
  <si>
    <r>
      <rPr>
        <b/>
        <sz val="10"/>
        <color theme="1"/>
        <rFont val="DIN Pro Regular"/>
      </rPr>
      <t>PORTE P1 :</t>
    </r>
    <r>
      <rPr>
        <sz val="10"/>
        <color theme="1"/>
        <rFont val="DIN Pro Regular"/>
        <family val="2"/>
      </rPr>
      <t xml:space="preserve"> Fourniture et pose d'un bloc porte poussant droit - anti pince-doigts - passage 93cm - cloison 78 mm - avec triple hublots - Poignée béquille inox - Groom GR150 - Joint balai acoustique 35db - Finition stratifié EGGER H3840 ST9 Erable Mandal naturel recto/verso (Type industrimat-fermetures (ou équivalent))</t>
    </r>
  </si>
  <si>
    <r>
      <rPr>
        <b/>
        <sz val="10"/>
        <color theme="1"/>
        <rFont val="DIN Pro Regular"/>
      </rPr>
      <t>PORTE P2 :</t>
    </r>
    <r>
      <rPr>
        <sz val="10"/>
        <color theme="1"/>
        <rFont val="DIN Pro Regular"/>
        <family val="2"/>
      </rPr>
      <t xml:space="preserve"> Fourniture et pose d'un bloc porte poussant gauche - anti pince-doigts - passage 93cm - cloison 78 mm - avec triple hublots - Poignée béquille inox - Joint balai acoustique 35db - Finition stratifié EGGER H3840 ST9 Erable Mandal naturel recto/verso (Type industrimat-fermetures (ou équivalent))</t>
    </r>
  </si>
  <si>
    <r>
      <rPr>
        <b/>
        <sz val="10"/>
        <color theme="1"/>
        <rFont val="DIN Pro Regular"/>
      </rPr>
      <t>PORTE P2' :</t>
    </r>
    <r>
      <rPr>
        <sz val="10"/>
        <color theme="1"/>
        <rFont val="DIN Pro Regular"/>
        <family val="2"/>
      </rPr>
      <t xml:space="preserve"> Fourniture et pose d'un bloc porte poussant gauche - anti pince-doigts - passage 93cm - cloison 100 mm - avec triple hublots - Poignée béquille inox - Joint balai acoustique 35db - Finition stratifié EGGER H3840 ST9 Erable Mandal naturel recto/verso (Type industrimat-fermetures (ou équivalent))</t>
    </r>
  </si>
  <si>
    <r>
      <rPr>
        <b/>
        <sz val="10"/>
        <color theme="1"/>
        <rFont val="DIN Pro Regular"/>
      </rPr>
      <t>PORTE P3 :</t>
    </r>
    <r>
      <rPr>
        <sz val="10"/>
        <color theme="1"/>
        <rFont val="DIN Pro Regular"/>
        <family val="2"/>
      </rPr>
      <t xml:space="preserve"> Fourniture et pose d'un bloc porte CF1/2H EI30 - poussant gauche - anti pince-doigts - passage 93cm - cloison 78 mm - avec triple hublots - Poignée béquille inox  -  Groom GR150 - Joint balai acoustique 35db - Finition stratifié EGGER H3840 ST9 Erable Mandal naturel recto/verso (Type industrimat-fermetures (ou équivalent))</t>
    </r>
  </si>
  <si>
    <r>
      <rPr>
        <b/>
        <sz val="10"/>
        <color theme="1"/>
        <rFont val="DIN Pro Regular"/>
      </rPr>
      <t>PORTE P4 :</t>
    </r>
    <r>
      <rPr>
        <sz val="10"/>
        <color theme="1"/>
        <rFont val="DIN Pro Regular"/>
        <family val="2"/>
      </rPr>
      <t xml:space="preserve"> Fourniture et pose d'un bloc porte CF1/2H EI30 - poussant droit - anti pince-doigts - passage 93cm - cloison 100 mm - avec triple hublots - Poignée béquille inox  -  Groom GR150 - Joint balai acoustique 35db - Finition stratifié EGGER H3840 ST9 Erable Mandal naturel recto/verso (Type industrimat-fermetures (ou équivalent))</t>
    </r>
  </si>
  <si>
    <r>
      <rPr>
        <b/>
        <sz val="10"/>
        <color theme="1"/>
        <rFont val="DIN Pro Regular"/>
      </rPr>
      <t>PORTE P5 :</t>
    </r>
    <r>
      <rPr>
        <sz val="10"/>
        <color theme="1"/>
        <rFont val="DIN Pro Regular"/>
        <family val="2"/>
      </rPr>
      <t xml:space="preserve"> Fourniture et pose d'un bloc porte poussant gauche - passage 93cm - cloison 78 mm - Poignée béquille inox  -  Groom GR150 - Joint balai acoustique 35db - Finition stratifié EGGER H3840 ST9 Erable Mandal naturel recto/verso (Type industrimat-fermetures (ou équivalent))</t>
    </r>
  </si>
  <si>
    <r>
      <rPr>
        <b/>
        <sz val="10"/>
        <color theme="1"/>
        <rFont val="DIN Pro Regular"/>
      </rPr>
      <t>PORTE P6 :</t>
    </r>
    <r>
      <rPr>
        <sz val="10"/>
        <color theme="1"/>
        <rFont val="DIN Pro Regular"/>
        <family val="2"/>
      </rPr>
      <t xml:space="preserve"> Fourniture et pose d'un bloc porte poussant droit - passage 83cm - cloison 78 mm - Finition stratifié - Joint balai acoustique 35db - EGGER H3840 ST9 Erable Mandal naturel recto/verso - Poignée béquille inox avec verrou intérieur pour vestiaires (Type industrimat-fermetures (ou équivalent))</t>
    </r>
  </si>
  <si>
    <r>
      <t>PORTE P7 :</t>
    </r>
    <r>
      <rPr>
        <sz val="10"/>
        <color rgb="FF000000"/>
        <rFont val="DIN Pro Regular"/>
        <family val="2"/>
      </rPr>
      <t xml:space="preserve"> Fourniture et pose d'un bloc porte CF1/2H EI30 - poussant gauche - passage 93cm  - cloison parpaing 180mm - Finition prêt à peindre recto/verso - Poignée béquille inox avec serrure 3 points  Trilock Vachette  - Groom GR150 - Joint balai acoustique 35db - (Type industrimat-fermetures (ou équivalent))</t>
    </r>
  </si>
  <si>
    <r>
      <t>PORTE P8 :</t>
    </r>
    <r>
      <rPr>
        <sz val="10"/>
        <color rgb="FF000000"/>
        <rFont val="DIN Pro Regular"/>
        <family val="2"/>
      </rPr>
      <t xml:space="preserve"> Fourniture et pose d'un bloc double CF1/2H EI30 - porte tirant - passage 163cm - cloison 78 mm - Finition prêt à peindre recto/verso - Poignée béquille inox avec serrure 1 point   -  Groom GR150  - Joint balai acoustique 35db -  (Type industrimat-fermetures (ou équivalent))</t>
    </r>
  </si>
  <si>
    <r>
      <t>PORTE P9 :</t>
    </r>
    <r>
      <rPr>
        <sz val="10"/>
        <color rgb="FF000000"/>
        <rFont val="DIN Pro Regular"/>
        <family val="2"/>
      </rPr>
      <t xml:space="preserve"> Fourniture et pose d'un bloc porte poussant droit - anti pince-doigts - passage 93cm  - cloison 100 mm - avec  oculus 400x1400mm - Poignée béquille inox - Groom GR150 - Joint balai acoustique 35db - Finition stratifié EGGER H3840 ST9 Erable Mandal naturel recto/verso (Type industrimat-fermetures (ou équivalent))</t>
    </r>
  </si>
  <si>
    <r>
      <t>PORTE P10 :</t>
    </r>
    <r>
      <rPr>
        <sz val="10"/>
        <color rgb="FF000000"/>
        <rFont val="DIN Pro Regular"/>
        <family val="2"/>
      </rPr>
      <t xml:space="preserve"> Fourniture et pose d'un bloc porte CF1/2H EI30 - poussant droit - anti pince-doigts - passage 83cm - cloison 100 mm - avec triple hublots - Poignée béquille inox  -  Groom GR150 - Joint balai acoustique 35db - Finition stratifié EGGER H3840 ST9 Erable Mandal naturel recto/verso (Type industrimat-fermetures (ou équivalent))</t>
    </r>
  </si>
  <si>
    <r>
      <t>PORTE P11 :</t>
    </r>
    <r>
      <rPr>
        <sz val="10"/>
        <color rgb="FF000000"/>
        <rFont val="DIN Pro Regular"/>
        <family val="2"/>
      </rPr>
      <t xml:space="preserve"> Fourniture et pose d'un bloc porte poussant droit - passage 83cm - cloison 78 mm - Finition prêt à peindre blanc recto/verso - Poignée béquille inox avec verrou intérieur pour wc  - Joint balai acoustique 35db - (Type industrimat-fermetures (ou équivalent))</t>
    </r>
  </si>
  <si>
    <r>
      <t>CHASSIS F1 :</t>
    </r>
    <r>
      <rPr>
        <sz val="10"/>
        <color rgb="FF000000"/>
        <rFont val="DIN Pro Regular"/>
        <family val="2"/>
      </rPr>
      <t xml:space="preserve"> Fourniture et pose d'un châssis fixe en bois vernis Erable - 2000 x 1000 - cloison 100 mm  - Châssis bois fixe en hêtre lamellé abouté - Section 118*56, feuillure de 44*15, brut, sans talon
Parcloses hêtre lamellé abouté de section 21*15 vissées Avec rainure à brique (4 côtés)
Remplissage : Vitrage feuilleté Silent 44.2 (Type industrimat-fermetures (ou équivalent))</t>
    </r>
  </si>
  <si>
    <r>
      <t>CHASSIS F2 :</t>
    </r>
    <r>
      <rPr>
        <sz val="10"/>
        <color rgb="FF000000"/>
        <rFont val="DIN Pro Regular"/>
        <family val="2"/>
      </rPr>
      <t xml:space="preserve"> Fourniture et pose d'un châssis fixe en bois vernis Pommier - 1500 x 1000 - Châssis bois fixe en hêtre lamellé abouté - Section 118*56, feuillure de 44*15, brut, sans talon
Parcloses hêtre lamellé abouté de section 21*15 vissées Avec rainure à brique (4 côtés)
Remplissage : Vitrage feuilleté Silent 44.2 (Type industrimat-fermetures (ou équivalent))</t>
    </r>
  </si>
  <si>
    <t>Fourniture et pose de plinthes -- MDF pré à peindre   - Hauteur : 10 cm - coupes à 45° dans les angles - joint acrylique aux jonctions de plinthes et dans sillon contre mur avant peinture mur et plinthe</t>
  </si>
  <si>
    <t>Fourniture et pose de plinthes cintrables -- MDF pré à peindre   - Hauteur : 10 cm - coupes à 45° dans les angles - joint acrylique aux jonctions de plinthes et dans sillon contre mur avant peinture mur et plinthe</t>
  </si>
  <si>
    <t>6.3.01</t>
  </si>
  <si>
    <t>6.3.02</t>
  </si>
  <si>
    <t>6.3.03</t>
  </si>
  <si>
    <t>6.3.04</t>
  </si>
  <si>
    <t>6.3.05</t>
  </si>
  <si>
    <t>6.3.06</t>
  </si>
  <si>
    <t>6.3.07</t>
  </si>
  <si>
    <t>6.3.08</t>
  </si>
  <si>
    <t>6.3.09</t>
  </si>
  <si>
    <t>6.3.10</t>
  </si>
  <si>
    <t>6.3.11</t>
  </si>
  <si>
    <t>6.3.12</t>
  </si>
  <si>
    <t>6.3.13</t>
  </si>
  <si>
    <t>6.3.14</t>
  </si>
  <si>
    <t>6.3.15</t>
  </si>
  <si>
    <t>6.4   PEINTURES</t>
  </si>
  <si>
    <t>6.4.01</t>
  </si>
  <si>
    <t xml:space="preserve">MURS SALLE DE VIE, DORTOIRS : SUR HAUTS DE MURS Bandes/enduits/Ponçage/Séchage/Impression/Peinture -  Peinture laque satinée écrue La Seigneurie ELYOPUR ou équivalent, avec impression pour BA13 ELYOPUR (ou équivalent) </t>
  </si>
  <si>
    <t>6.4.02</t>
  </si>
  <si>
    <t xml:space="preserve">MURS SALLE DE VIE, DORTOIRS : DECORS SOUSBASSEMENTS ET FORMES Bandes/enduits/Ponçage/Séchage/Impression/Peinture -  Peinture laque satinée couleur (à définir avec MOE) La Seigneurie ELYOPUR ou équivalent, avec impression pour BA13 ELYOPUR (ou équivalent) </t>
  </si>
  <si>
    <t>6.4.03</t>
  </si>
  <si>
    <t xml:space="preserve">MURS SALLE PERSONNEL, VESTIAIRE, OFFICE, STOCKAGE, WC, LOCAL POUSSETTES, ENTREE, BUREAU : Bandes/enduits/Ponçage/Séchage/Impression/Peinture -  Peinture laque satinée écrue La Seigneurie PANTEX ou équivalent, avec impression pour BA13 PANTEX (ou équivalent) </t>
  </si>
  <si>
    <t>6.4.04</t>
  </si>
  <si>
    <t>PORTES P1, P2, P3, P4 recto/verso avec cadres : travaux préparatoires/Peinture -  Peinture laque satinée écrue La Seigneurie ou équivalent, avec impression pour menuiseries</t>
  </si>
  <si>
    <t>6.4.05</t>
  </si>
  <si>
    <t>PLINTHES DORTOIRS, SALLE DE VIE, BUREAU, SALLE DE REPOS, VESTIAIRE : Joint acrylique préparatoire/Peinture -  Peinture laque satinée écrue La Seigneurie ou équivalent, avec impression pour menuiseries</t>
  </si>
  <si>
    <t>6.4.06</t>
  </si>
  <si>
    <t>PLAFONDS TOUS ESPACES : Bandes/enduits/Ponçage/Peinture -  Blanc mate La Seigneurie ou équivalent (ATTENTION : retombée de plafond de 10cm jusqu'au carrelage dans la salle de change)</t>
  </si>
  <si>
    <t>6.1.0'</t>
  </si>
  <si>
    <t>6.1.06</t>
  </si>
  <si>
    <t>Fourniture et pose de Cloison type C4  --&gt; double BA13 + rails 48 + laine minérale + MDR  stratifié EGGER ou équivalent, épaisseur 10cm, BA13 jusqu'au plafond (dalle béton), bandes compris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</si>
</sst>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6">
    <font>
      <sz val="11"/>
      <color theme="1"/>
      <name val="Calibri"/>
      <family val="2"/>
      <scheme val="minor"/>
    </font>
    <font>
      <b/>
      <sz val="10"/>
      <name val="Arial"/>
      <family val="2"/>
    </font>
    <font>
      <b/>
      <sz val="11"/>
      <name val="Arial"/>
      <family val="2"/>
    </font>
    <font>
      <sz val="10"/>
      <color indexed="50"/>
      <name val="Arial"/>
      <family val="2"/>
    </font>
    <font>
      <sz val="10"/>
      <color theme="1"/>
      <name val="DIN Pro Regular"/>
      <family val="2"/>
    </font>
    <font>
      <sz val="10"/>
      <color theme="1"/>
      <name val="DIN Pro"/>
    </font>
    <font>
      <sz val="10"/>
      <name val="DIN Pro Regular"/>
      <family val="2"/>
    </font>
    <font>
      <b/>
      <sz val="12"/>
      <name val="DIN Pro Regular"/>
      <family val="2"/>
    </font>
    <font>
      <i/>
      <sz val="10"/>
      <name val="DIN Pro Regular"/>
      <family val="2"/>
    </font>
    <font>
      <b/>
      <sz val="13"/>
      <color theme="0"/>
      <name val="DIN Pro Regular"/>
      <family val="2"/>
    </font>
    <font>
      <b/>
      <sz val="11"/>
      <color theme="1"/>
      <name val="DIN Pro Regular"/>
      <family val="2"/>
    </font>
    <font>
      <b/>
      <sz val="15"/>
      <name val="DIN Pro Regular"/>
      <family val="2"/>
    </font>
    <font>
      <sz val="15"/>
      <name val="DIN Pro Regular"/>
      <family val="2"/>
    </font>
    <font>
      <i/>
      <sz val="10"/>
      <color theme="1"/>
      <name val="DIN Pro Regular"/>
      <family val="2"/>
    </font>
    <font>
      <i/>
      <sz val="9"/>
      <name val="DIN Pro Light"/>
      <family val="2"/>
    </font>
    <font>
      <i/>
      <sz val="9"/>
      <color theme="1"/>
      <name val="DIN Pro Light"/>
      <family val="2"/>
    </font>
    <font>
      <b/>
      <sz val="17"/>
      <name val="DIN Pro Regular"/>
      <family val="2"/>
    </font>
    <font>
      <b/>
      <i/>
      <sz val="9"/>
      <color theme="1"/>
      <name val="DIN Pro Regular"/>
      <family val="2"/>
    </font>
    <font>
      <b/>
      <sz val="10"/>
      <color theme="1"/>
      <name val="DIN Pro Regular"/>
      <family val="2"/>
    </font>
    <font>
      <b/>
      <sz val="13"/>
      <name val="DIN Pro Regular"/>
      <family val="2"/>
    </font>
    <font>
      <b/>
      <sz val="12"/>
      <color rgb="FFFF0000"/>
      <name val="DIN Pro Regular"/>
      <family val="2"/>
    </font>
    <font>
      <sz val="10"/>
      <color rgb="FF000000"/>
      <name val="DIN Pro Regular"/>
      <family val="2"/>
    </font>
    <font>
      <b/>
      <sz val="10"/>
      <color theme="1"/>
      <name val="DIN Pro Regular"/>
    </font>
    <font>
      <sz val="10"/>
      <color theme="1"/>
      <name val="DIN Pro Regular"/>
    </font>
    <font>
      <sz val="10"/>
      <color rgb="FF000000"/>
      <name val="DIN Pro Regular"/>
    </font>
    <font>
      <b/>
      <sz val="10"/>
      <color rgb="FF000000"/>
      <name val="DIN Pro Regular"/>
    </font>
  </fonts>
  <fills count="10">
    <fill>
      <patternFill patternType="none"/>
    </fill>
    <fill>
      <patternFill patternType="gray125"/>
    </fill>
    <fill>
      <patternFill patternType="solid">
        <fgColor indexed="51"/>
        <bgColor indexed="22"/>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3" tint="0.59999389629810485"/>
        <bgColor rgb="FF000000"/>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5" tint="-0.249977111117893"/>
        <bgColor indexed="64"/>
      </patternFill>
    </fill>
  </fills>
  <borders count="20">
    <border>
      <left/>
      <right/>
      <top/>
      <bottom/>
      <diagonal/>
    </border>
    <border>
      <left/>
      <right style="medium">
        <color indexed="64"/>
      </right>
      <top style="medium">
        <color indexed="64"/>
      </top>
      <bottom style="medium">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s>
  <cellStyleXfs count="5">
    <xf numFmtId="0" fontId="0" fillId="0" borderId="0"/>
    <xf numFmtId="49" fontId="1" fillId="0" borderId="2">
      <alignment horizontal="left" vertical="center"/>
    </xf>
    <xf numFmtId="0" fontId="1" fillId="0" borderId="2">
      <alignment wrapText="1"/>
    </xf>
    <xf numFmtId="4" fontId="2" fillId="2" borderId="2">
      <alignment horizontal="right" wrapText="1"/>
    </xf>
    <xf numFmtId="2" fontId="3" fillId="0" borderId="2">
      <alignment wrapText="1"/>
    </xf>
  </cellStyleXfs>
  <cellXfs count="69">
    <xf numFmtId="0" fontId="0" fillId="0" borderId="0" xfId="0"/>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vertical="center" wrapText="1"/>
    </xf>
    <xf numFmtId="164" fontId="10" fillId="3" borderId="13" xfId="0" applyNumberFormat="1" applyFont="1" applyFill="1" applyBorder="1" applyAlignment="1">
      <alignment vertical="center"/>
    </xf>
    <xf numFmtId="164" fontId="9" fillId="5" borderId="8" xfId="0" applyNumberFormat="1" applyFont="1" applyFill="1" applyBorder="1" applyAlignment="1">
      <alignment horizontal="right" vertical="center"/>
    </xf>
    <xf numFmtId="0" fontId="4" fillId="0" borderId="3" xfId="0" applyFont="1" applyBorder="1" applyAlignment="1">
      <alignment horizontal="center" vertical="center"/>
    </xf>
    <xf numFmtId="164" fontId="4" fillId="0" borderId="3" xfId="0" applyNumberFormat="1" applyFont="1" applyBorder="1" applyAlignment="1">
      <alignment horizontal="right" vertical="center"/>
    </xf>
    <xf numFmtId="164" fontId="4" fillId="0" borderId="3" xfId="0" applyNumberFormat="1" applyFont="1" applyBorder="1" applyAlignment="1">
      <alignment vertical="center"/>
    </xf>
    <xf numFmtId="49" fontId="4" fillId="0" borderId="3" xfId="0" applyNumberFormat="1" applyFont="1" applyBorder="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Alignment="1">
      <alignment horizontal="center" vertical="center" wrapText="1"/>
    </xf>
    <xf numFmtId="164" fontId="4" fillId="0" borderId="14" xfId="0" applyNumberFormat="1" applyFont="1" applyBorder="1" applyAlignment="1">
      <alignment vertical="center"/>
    </xf>
    <xf numFmtId="0" fontId="13" fillId="0" borderId="3" xfId="0" applyFont="1" applyBorder="1" applyAlignment="1">
      <alignment horizontal="center" vertical="center"/>
    </xf>
    <xf numFmtId="164" fontId="17" fillId="7" borderId="10" xfId="0" applyNumberFormat="1" applyFont="1" applyFill="1" applyBorder="1" applyAlignment="1">
      <alignment horizontal="center" vertical="center" wrapText="1"/>
    </xf>
    <xf numFmtId="164" fontId="17" fillId="7" borderId="3" xfId="0" applyNumberFormat="1" applyFont="1" applyFill="1" applyBorder="1" applyAlignment="1">
      <alignment horizontal="center" vertical="center" wrapText="1"/>
    </xf>
    <xf numFmtId="164" fontId="18" fillId="7" borderId="3" xfId="0" applyNumberFormat="1" applyFont="1" applyFill="1" applyBorder="1" applyAlignment="1">
      <alignment vertical="center"/>
    </xf>
    <xf numFmtId="0" fontId="6" fillId="0" borderId="3" xfId="0" applyFont="1" applyBorder="1" applyAlignment="1">
      <alignment horizontal="center" vertical="center" textRotation="90" wrapText="1"/>
    </xf>
    <xf numFmtId="49" fontId="7" fillId="4" borderId="3" xfId="1" applyFont="1" applyFill="1" applyBorder="1" applyAlignment="1">
      <alignment horizontal="center" vertical="center" wrapText="1"/>
    </xf>
    <xf numFmtId="164" fontId="4" fillId="0" borderId="12" xfId="0" applyNumberFormat="1" applyFont="1" applyBorder="1" applyAlignment="1">
      <alignment vertical="center"/>
    </xf>
    <xf numFmtId="0" fontId="20" fillId="0" borderId="0" xfId="0" applyFont="1" applyAlignment="1">
      <alignment vertical="center"/>
    </xf>
    <xf numFmtId="49" fontId="7" fillId="0" borderId="0" xfId="1" applyFont="1" applyBorder="1" applyAlignment="1">
      <alignment horizontal="center" vertical="center" wrapText="1"/>
    </xf>
    <xf numFmtId="164" fontId="10" fillId="8" borderId="13" xfId="0" applyNumberFormat="1" applyFont="1" applyFill="1" applyBorder="1" applyAlignment="1">
      <alignment vertical="center"/>
    </xf>
    <xf numFmtId="164" fontId="10" fillId="3" borderId="18" xfId="0" applyNumberFormat="1" applyFont="1" applyFill="1" applyBorder="1" applyAlignment="1">
      <alignment vertical="center"/>
    </xf>
    <xf numFmtId="0" fontId="21" fillId="0" borderId="11" xfId="0" applyFont="1" applyBorder="1" applyAlignment="1">
      <alignment horizontal="center" vertical="center"/>
    </xf>
    <xf numFmtId="0" fontId="23" fillId="0" borderId="3" xfId="0" applyFont="1" applyBorder="1" applyAlignment="1">
      <alignment vertical="center" wrapText="1"/>
    </xf>
    <xf numFmtId="164" fontId="9" fillId="9" borderId="8" xfId="0" applyNumberFormat="1" applyFont="1" applyFill="1" applyBorder="1" applyAlignment="1">
      <alignment horizontal="right" vertical="center"/>
    </xf>
    <xf numFmtId="49" fontId="21" fillId="0" borderId="3" xfId="0" applyNumberFormat="1" applyFont="1" applyBorder="1" applyAlignment="1">
      <alignment horizontal="center" vertical="center"/>
    </xf>
    <xf numFmtId="0" fontId="25" fillId="0" borderId="11" xfId="0" applyFont="1" applyBorder="1" applyAlignment="1">
      <alignment vertical="center" wrapText="1"/>
    </xf>
    <xf numFmtId="164" fontId="21" fillId="0" borderId="11" xfId="0" applyNumberFormat="1" applyFont="1" applyBorder="1" applyAlignment="1">
      <alignment horizontal="right" vertical="center"/>
    </xf>
    <xf numFmtId="0" fontId="21" fillId="0" borderId="0" xfId="0" applyFont="1" applyAlignment="1">
      <alignment vertical="center"/>
    </xf>
    <xf numFmtId="0" fontId="24" fillId="0" borderId="11" xfId="0" applyFont="1" applyBorder="1" applyAlignment="1">
      <alignment vertical="center" wrapText="1"/>
    </xf>
    <xf numFmtId="0" fontId="5" fillId="0" borderId="0" xfId="0" applyFont="1" applyAlignment="1">
      <alignment horizontal="center" vertical="center"/>
    </xf>
    <xf numFmtId="0" fontId="7" fillId="8" borderId="15" xfId="2" applyFont="1" applyFill="1" applyBorder="1" applyAlignment="1">
      <alignment horizontal="center" vertical="center" wrapText="1"/>
    </xf>
    <xf numFmtId="0" fontId="7" fillId="8" borderId="16" xfId="2" applyFont="1" applyFill="1" applyBorder="1" applyAlignment="1">
      <alignment horizontal="center" vertical="center" wrapText="1"/>
    </xf>
    <xf numFmtId="0" fontId="7" fillId="8" borderId="17" xfId="2" applyFont="1" applyFill="1" applyBorder="1" applyAlignment="1">
      <alignment horizontal="center" vertical="center" wrapText="1"/>
    </xf>
    <xf numFmtId="0" fontId="8" fillId="0" borderId="9" xfId="0" applyFont="1" applyBorder="1" applyAlignment="1">
      <alignment horizontal="center" vertical="center" wrapText="1"/>
    </xf>
    <xf numFmtId="0" fontId="8" fillId="0" borderId="11"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0" fontId="11" fillId="6" borderId="6" xfId="0" applyFont="1" applyFill="1" applyBorder="1" applyAlignment="1">
      <alignment horizontal="center" vertical="center" wrapText="1"/>
    </xf>
    <xf numFmtId="0" fontId="19" fillId="6" borderId="4"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6" fillId="0" borderId="5" xfId="0" applyFont="1" applyBorder="1" applyAlignment="1">
      <alignment horizontal="right" vertical="center"/>
    </xf>
    <xf numFmtId="0" fontId="11" fillId="6" borderId="15" xfId="0"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0" borderId="9" xfId="0" applyFont="1" applyBorder="1" applyAlignment="1">
      <alignment horizontal="center" vertical="center" wrapText="1"/>
    </xf>
    <xf numFmtId="0" fontId="13" fillId="0" borderId="11" xfId="0" applyFont="1" applyBorder="1" applyAlignment="1">
      <alignment horizontal="center"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3" borderId="9" xfId="2" applyFont="1" applyFill="1" applyBorder="1" applyAlignment="1">
      <alignment horizontal="center" vertical="center" wrapText="1"/>
    </xf>
    <xf numFmtId="0" fontId="7" fillId="3" borderId="10" xfId="2" applyFont="1" applyFill="1" applyBorder="1" applyAlignment="1">
      <alignment horizontal="center" vertical="center" wrapText="1"/>
    </xf>
    <xf numFmtId="0" fontId="7" fillId="3" borderId="11" xfId="2" applyFont="1" applyFill="1" applyBorder="1" applyAlignment="1">
      <alignment horizontal="center" vertical="center" wrapText="1"/>
    </xf>
    <xf numFmtId="0" fontId="8" fillId="0" borderId="5" xfId="0" applyFont="1" applyBorder="1" applyAlignment="1">
      <alignment horizontal="right" vertical="center"/>
    </xf>
    <xf numFmtId="0" fontId="8" fillId="0" borderId="7" xfId="0" applyFont="1" applyBorder="1" applyAlignment="1">
      <alignment horizontal="right" vertical="center"/>
    </xf>
    <xf numFmtId="0" fontId="7" fillId="4" borderId="6"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1" xfId="2" applyFont="1" applyFill="1" applyBorder="1" applyAlignment="1">
      <alignment horizontal="center" vertical="center" wrapText="1"/>
    </xf>
    <xf numFmtId="0" fontId="4" fillId="0" borderId="0" xfId="0" applyFont="1" applyAlignment="1">
      <alignment horizontal="center" vertical="center"/>
    </xf>
    <xf numFmtId="0" fontId="4" fillId="0" borderId="19" xfId="0" applyFont="1" applyBorder="1" applyAlignment="1">
      <alignment horizontal="center" vertical="center"/>
    </xf>
    <xf numFmtId="0" fontId="7" fillId="8" borderId="6" xfId="2" applyFont="1" applyFill="1" applyBorder="1" applyAlignment="1">
      <alignment horizontal="center" vertical="center" wrapText="1"/>
    </xf>
    <xf numFmtId="0" fontId="7" fillId="8" borderId="4" xfId="2" applyFont="1" applyFill="1" applyBorder="1" applyAlignment="1">
      <alignment horizontal="center" vertical="center" wrapText="1"/>
    </xf>
    <xf numFmtId="0" fontId="7" fillId="8" borderId="1" xfId="2" applyFont="1" applyFill="1" applyBorder="1" applyAlignment="1">
      <alignment horizontal="center" vertical="center" wrapText="1"/>
    </xf>
  </cellXfs>
  <cellStyles count="5">
    <cellStyle name="chap3" xfId="2" xr:uid="{00000000-0005-0000-0000-000001000000}"/>
    <cellStyle name="lig_blanche" xfId="4" xr:uid="{00000000-0005-0000-0000-000002000000}"/>
    <cellStyle name="Normal" xfId="0" builtinId="0"/>
    <cellStyle name="numerochap3" xfId="1" xr:uid="{00000000-0005-0000-0000-000004000000}"/>
    <cellStyle name="TTC"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0</xdr:row>
      <xdr:rowOff>76852</xdr:rowOff>
    </xdr:from>
    <xdr:to>
      <xdr:col>1</xdr:col>
      <xdr:colOff>1044822</xdr:colOff>
      <xdr:row>0</xdr:row>
      <xdr:rowOff>1221154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950" y="76852"/>
          <a:ext cx="1478898" cy="11443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0"/>
  <sheetViews>
    <sheetView tabSelected="1" topLeftCell="A11" zoomScale="60" zoomScaleNormal="60" workbookViewId="0">
      <selection activeCell="B20" sqref="B20"/>
    </sheetView>
  </sheetViews>
  <sheetFormatPr baseColWidth="10" defaultColWidth="11.5" defaultRowHeight="13"/>
  <cols>
    <col min="1" max="1" width="7.33203125" style="2" bestFit="1" customWidth="1"/>
    <col min="2" max="2" width="178.5" style="3" customWidth="1"/>
    <col min="3" max="4" width="6.33203125" style="1" customWidth="1"/>
    <col min="5" max="5" width="15.5" style="1" customWidth="1"/>
    <col min="6" max="7" width="20.5" style="1" customWidth="1"/>
    <col min="8" max="8" width="11.5" style="1"/>
    <col min="9" max="9" width="12.33203125" style="1" customWidth="1"/>
    <col min="10" max="16384" width="11.5" style="1"/>
  </cols>
  <sheetData>
    <row r="1" spans="1:9" ht="102" customHeight="1" thickBot="1">
      <c r="A1" s="45" t="s">
        <v>19</v>
      </c>
      <c r="B1" s="46"/>
      <c r="C1" s="46"/>
      <c r="D1" s="46"/>
      <c r="E1" s="46"/>
      <c r="F1" s="46"/>
      <c r="G1" s="47"/>
    </row>
    <row r="2" spans="1:9" ht="53" customHeight="1">
      <c r="A2" s="49" t="s">
        <v>9</v>
      </c>
      <c r="B2" s="50"/>
      <c r="C2" s="50"/>
      <c r="D2" s="50"/>
      <c r="E2" s="50"/>
      <c r="F2" s="50"/>
      <c r="G2" s="51"/>
    </row>
    <row r="3" spans="1:9" ht="118.25" customHeight="1">
      <c r="A3" s="21" t="s">
        <v>14</v>
      </c>
      <c r="B3" s="54" t="s">
        <v>13</v>
      </c>
      <c r="C3" s="54"/>
      <c r="D3" s="54"/>
      <c r="E3" s="54"/>
      <c r="F3" s="54"/>
      <c r="G3" s="55"/>
    </row>
    <row r="4" spans="1:9" s="4" customFormat="1" ht="30" customHeight="1">
      <c r="A4" s="36"/>
      <c r="B4" s="36"/>
      <c r="C4" s="36"/>
      <c r="D4" s="36"/>
      <c r="E4" s="36"/>
      <c r="F4" s="36"/>
      <c r="G4" s="36"/>
    </row>
    <row r="5" spans="1:9" s="4" customFormat="1" ht="45" customHeight="1">
      <c r="A5" s="22" t="s">
        <v>15</v>
      </c>
      <c r="B5" s="56" t="s">
        <v>17</v>
      </c>
      <c r="C5" s="57"/>
      <c r="D5" s="57"/>
      <c r="E5" s="57"/>
      <c r="F5" s="57"/>
      <c r="G5" s="58"/>
    </row>
    <row r="6" spans="1:9" ht="15" customHeight="1">
      <c r="A6" s="13" t="s">
        <v>18</v>
      </c>
      <c r="B6" s="13" t="s">
        <v>3</v>
      </c>
      <c r="C6" s="14" t="s">
        <v>16</v>
      </c>
      <c r="D6" s="14" t="s">
        <v>0</v>
      </c>
      <c r="E6" s="15" t="s">
        <v>1</v>
      </c>
      <c r="F6" s="15" t="s">
        <v>10</v>
      </c>
      <c r="G6" s="15" t="s">
        <v>11</v>
      </c>
    </row>
    <row r="7" spans="1:9" s="4" customFormat="1" ht="30" customHeight="1">
      <c r="A7" s="12" t="s">
        <v>6</v>
      </c>
      <c r="B7" s="5" t="s">
        <v>25</v>
      </c>
      <c r="C7" s="9">
        <v>1</v>
      </c>
      <c r="D7" s="9" t="s">
        <v>8</v>
      </c>
      <c r="E7" s="10"/>
      <c r="F7" s="16">
        <f t="shared" ref="F7" si="0">C7*E7</f>
        <v>0</v>
      </c>
      <c r="G7" s="16">
        <f t="shared" ref="G7" si="1">F7*1.2</f>
        <v>0</v>
      </c>
    </row>
    <row r="8" spans="1:9" s="4" customFormat="1" ht="30" customHeight="1" thickBot="1">
      <c r="A8" s="12" t="s">
        <v>7</v>
      </c>
      <c r="B8" s="17" t="s">
        <v>12</v>
      </c>
      <c r="C8" s="9">
        <v>1</v>
      </c>
      <c r="D8" s="9"/>
      <c r="E8" s="10"/>
      <c r="F8" s="23">
        <f>C8*E8</f>
        <v>0</v>
      </c>
      <c r="G8" s="23">
        <f>F8*1.2</f>
        <v>0</v>
      </c>
    </row>
    <row r="9" spans="1:9" s="4" customFormat="1" ht="30" customHeight="1">
      <c r="A9" s="48" t="s">
        <v>4</v>
      </c>
      <c r="B9" s="48"/>
      <c r="C9" s="48"/>
      <c r="D9" s="48"/>
      <c r="E9" s="48"/>
      <c r="F9" s="27">
        <f>SUM(F7:F8)</f>
        <v>0</v>
      </c>
      <c r="G9" s="7">
        <f>SUM(G7:G8)</f>
        <v>0</v>
      </c>
    </row>
    <row r="10" spans="1:9" s="4" customFormat="1" ht="30" customHeight="1">
      <c r="A10" s="36"/>
      <c r="B10" s="36"/>
      <c r="C10" s="36"/>
      <c r="D10" s="36"/>
      <c r="E10" s="36"/>
      <c r="F10" s="36"/>
      <c r="G10" s="36"/>
    </row>
    <row r="11" spans="1:9" s="4" customFormat="1" ht="45" customHeight="1">
      <c r="A11" s="22" t="s">
        <v>26</v>
      </c>
      <c r="B11" s="56" t="s">
        <v>27</v>
      </c>
      <c r="C11" s="57"/>
      <c r="D11" s="57"/>
      <c r="E11" s="57"/>
      <c r="F11" s="57"/>
      <c r="G11" s="58"/>
      <c r="I11" s="24"/>
    </row>
    <row r="12" spans="1:9" s="4" customFormat="1" ht="30" customHeight="1">
      <c r="A12" s="25"/>
      <c r="B12" s="37" t="s">
        <v>20</v>
      </c>
      <c r="C12" s="38"/>
      <c r="D12" s="38"/>
      <c r="E12" s="38"/>
      <c r="F12" s="38"/>
      <c r="G12" s="39"/>
    </row>
    <row r="13" spans="1:9" ht="15" customHeight="1">
      <c r="A13" s="13" t="s">
        <v>18</v>
      </c>
      <c r="B13" s="13" t="s">
        <v>3</v>
      </c>
      <c r="C13" s="14" t="s">
        <v>16</v>
      </c>
      <c r="D13" s="14" t="s">
        <v>0</v>
      </c>
      <c r="E13" s="15" t="s">
        <v>1</v>
      </c>
      <c r="F13" s="15" t="s">
        <v>10</v>
      </c>
      <c r="G13" s="15" t="s">
        <v>11</v>
      </c>
    </row>
    <row r="14" spans="1:9" ht="30" customHeight="1">
      <c r="A14" s="40" t="s">
        <v>28</v>
      </c>
      <c r="B14" s="41"/>
      <c r="C14" s="42" t="s">
        <v>5</v>
      </c>
      <c r="D14" s="43"/>
      <c r="E14" s="44"/>
      <c r="F14" s="18">
        <f>SUM(F15:F20)</f>
        <v>0</v>
      </c>
      <c r="G14" s="19">
        <f>SUM(G15:G20)</f>
        <v>0</v>
      </c>
    </row>
    <row r="15" spans="1:9" s="4" customFormat="1" ht="30" customHeight="1">
      <c r="A15" s="12" t="s">
        <v>29</v>
      </c>
      <c r="B15" s="6" t="s">
        <v>30</v>
      </c>
      <c r="C15" s="9">
        <v>24</v>
      </c>
      <c r="D15" s="9" t="s">
        <v>22</v>
      </c>
      <c r="E15" s="10"/>
      <c r="F15" s="11">
        <f t="shared" ref="F15" si="2">C15*E15</f>
        <v>0</v>
      </c>
      <c r="G15" s="11">
        <f t="shared" ref="G15" si="3">F15*1.2</f>
        <v>0</v>
      </c>
    </row>
    <row r="16" spans="1:9" s="4" customFormat="1" ht="30" customHeight="1">
      <c r="A16" s="12" t="s">
        <v>31</v>
      </c>
      <c r="B16" s="6" t="s">
        <v>32</v>
      </c>
      <c r="C16" s="9">
        <v>7</v>
      </c>
      <c r="D16" s="9" t="s">
        <v>22</v>
      </c>
      <c r="E16" s="10"/>
      <c r="F16" s="11">
        <f t="shared" ref="F16" si="4">C16*E16</f>
        <v>0</v>
      </c>
      <c r="G16" s="11">
        <f t="shared" ref="G16" si="5">F16*1.2</f>
        <v>0</v>
      </c>
    </row>
    <row r="17" spans="1:7" s="4" customFormat="1" ht="30" customHeight="1">
      <c r="A17" s="12" t="s">
        <v>33</v>
      </c>
      <c r="B17" s="6" t="s">
        <v>34</v>
      </c>
      <c r="C17" s="9">
        <v>44</v>
      </c>
      <c r="D17" s="9" t="s">
        <v>22</v>
      </c>
      <c r="E17" s="10"/>
      <c r="F17" s="11">
        <f t="shared" ref="F17" si="6">C17*E17</f>
        <v>0</v>
      </c>
      <c r="G17" s="11">
        <f t="shared" ref="G17" si="7">F17*1.2</f>
        <v>0</v>
      </c>
    </row>
    <row r="18" spans="1:7" s="4" customFormat="1" ht="30" customHeight="1">
      <c r="A18" s="12" t="s">
        <v>104</v>
      </c>
      <c r="B18" s="6" t="s">
        <v>106</v>
      </c>
      <c r="C18" s="9">
        <v>11</v>
      </c>
      <c r="D18" s="9" t="s">
        <v>22</v>
      </c>
      <c r="E18" s="10"/>
      <c r="F18" s="11">
        <f t="shared" ref="F18" si="8">C18*E18</f>
        <v>0</v>
      </c>
      <c r="G18" s="11">
        <f t="shared" ref="G18" si="9">F18*1.2</f>
        <v>0</v>
      </c>
    </row>
    <row r="19" spans="1:7" s="4" customFormat="1" ht="30" customHeight="1">
      <c r="A19" s="12" t="s">
        <v>36</v>
      </c>
      <c r="B19" s="6" t="s">
        <v>35</v>
      </c>
      <c r="C19" s="9">
        <v>133</v>
      </c>
      <c r="D19" s="9" t="s">
        <v>22</v>
      </c>
      <c r="E19" s="10"/>
      <c r="F19" s="11">
        <f t="shared" ref="F19" si="10">C19*E19</f>
        <v>0</v>
      </c>
      <c r="G19" s="11">
        <f t="shared" ref="G19" si="11">F19*1.2</f>
        <v>0</v>
      </c>
    </row>
    <row r="20" spans="1:7" s="4" customFormat="1" ht="30" customHeight="1">
      <c r="A20" s="12" t="s">
        <v>105</v>
      </c>
      <c r="B20" s="6" t="s">
        <v>37</v>
      </c>
      <c r="C20" s="9">
        <v>2</v>
      </c>
      <c r="D20" s="9" t="s">
        <v>2</v>
      </c>
      <c r="E20" s="10"/>
      <c r="F20" s="11">
        <f t="shared" ref="F20" si="12">C20*E20</f>
        <v>0</v>
      </c>
      <c r="G20" s="11">
        <f t="shared" ref="G20" si="13">F20*1.2</f>
        <v>0</v>
      </c>
    </row>
    <row r="21" spans="1:7" s="4" customFormat="1" ht="30" customHeight="1">
      <c r="A21" s="52" t="s">
        <v>38</v>
      </c>
      <c r="B21" s="53"/>
      <c r="C21" s="42" t="s">
        <v>5</v>
      </c>
      <c r="D21" s="43"/>
      <c r="E21" s="44"/>
      <c r="F21" s="20">
        <f>SUM(F22:F31)</f>
        <v>0</v>
      </c>
      <c r="G21" s="20">
        <f>SUM(G22:G31)</f>
        <v>0</v>
      </c>
    </row>
    <row r="22" spans="1:7" s="4" customFormat="1" ht="30" customHeight="1">
      <c r="A22" s="12" t="s">
        <v>39</v>
      </c>
      <c r="B22" s="6" t="s">
        <v>40</v>
      </c>
      <c r="C22" s="9">
        <v>147</v>
      </c>
      <c r="D22" s="9" t="s">
        <v>22</v>
      </c>
      <c r="E22" s="10"/>
      <c r="F22" s="11">
        <f t="shared" ref="F22" si="14">C22*E22</f>
        <v>0</v>
      </c>
      <c r="G22" s="11">
        <f t="shared" ref="G22" si="15">F22*1.2</f>
        <v>0</v>
      </c>
    </row>
    <row r="23" spans="1:7" s="4" customFormat="1" ht="30" customHeight="1">
      <c r="A23" s="12" t="s">
        <v>41</v>
      </c>
      <c r="B23" s="6" t="s">
        <v>43</v>
      </c>
      <c r="C23" s="9">
        <v>20</v>
      </c>
      <c r="D23" s="9" t="s">
        <v>22</v>
      </c>
      <c r="E23" s="10"/>
      <c r="F23" s="11">
        <f t="shared" ref="F23" si="16">C23*E23</f>
        <v>0</v>
      </c>
      <c r="G23" s="11">
        <f t="shared" ref="G23" si="17">F23*1.2</f>
        <v>0</v>
      </c>
    </row>
    <row r="24" spans="1:7" s="4" customFormat="1" ht="30" customHeight="1">
      <c r="A24" s="12" t="s">
        <v>42</v>
      </c>
      <c r="B24" s="6" t="s">
        <v>44</v>
      </c>
      <c r="C24" s="9">
        <v>22</v>
      </c>
      <c r="D24" s="9" t="s">
        <v>22</v>
      </c>
      <c r="E24" s="10"/>
      <c r="F24" s="11">
        <f t="shared" ref="F24" si="18">C24*E24</f>
        <v>0</v>
      </c>
      <c r="G24" s="11">
        <f t="shared" ref="G24" si="19">F24*1.2</f>
        <v>0</v>
      </c>
    </row>
    <row r="25" spans="1:7" s="4" customFormat="1" ht="30" customHeight="1">
      <c r="A25" s="12" t="s">
        <v>45</v>
      </c>
      <c r="B25" s="6" t="s">
        <v>46</v>
      </c>
      <c r="C25" s="9">
        <v>6.7</v>
      </c>
      <c r="D25" s="9" t="s">
        <v>22</v>
      </c>
      <c r="E25" s="10"/>
      <c r="F25" s="11">
        <f t="shared" ref="F25" si="20">C25*E25</f>
        <v>0</v>
      </c>
      <c r="G25" s="11">
        <f t="shared" ref="G25" si="21">F25*1.2</f>
        <v>0</v>
      </c>
    </row>
    <row r="26" spans="1:7" s="4" customFormat="1" ht="30" customHeight="1">
      <c r="A26" s="12" t="s">
        <v>47</v>
      </c>
      <c r="B26" s="6" t="s">
        <v>48</v>
      </c>
      <c r="C26" s="9">
        <v>1.5</v>
      </c>
      <c r="D26" s="9" t="s">
        <v>22</v>
      </c>
      <c r="E26" s="10"/>
      <c r="F26" s="11">
        <f t="shared" ref="F26" si="22">C26*E26</f>
        <v>0</v>
      </c>
      <c r="G26" s="11">
        <f t="shared" ref="G26" si="23">F26*1.2</f>
        <v>0</v>
      </c>
    </row>
    <row r="27" spans="1:7" s="4" customFormat="1" ht="30" customHeight="1">
      <c r="A27" s="12" t="s">
        <v>49</v>
      </c>
      <c r="B27" s="6" t="s">
        <v>50</v>
      </c>
      <c r="C27" s="9">
        <v>5</v>
      </c>
      <c r="D27" s="9" t="s">
        <v>22</v>
      </c>
      <c r="E27" s="10"/>
      <c r="F27" s="11">
        <f t="shared" ref="F27" si="24">C27*E27</f>
        <v>0</v>
      </c>
      <c r="G27" s="11">
        <f t="shared" ref="G27" si="25">F27*1.2</f>
        <v>0</v>
      </c>
    </row>
    <row r="28" spans="1:7" s="4" customFormat="1" ht="30" customHeight="1">
      <c r="A28" s="12" t="s">
        <v>51</v>
      </c>
      <c r="B28" s="6" t="s">
        <v>52</v>
      </c>
      <c r="C28" s="9">
        <v>10</v>
      </c>
      <c r="D28" s="9" t="s">
        <v>2</v>
      </c>
      <c r="E28" s="10"/>
      <c r="F28" s="11">
        <f t="shared" ref="F28" si="26">C28*E28</f>
        <v>0</v>
      </c>
      <c r="G28" s="11">
        <f t="shared" ref="G28" si="27">F28*1.2</f>
        <v>0</v>
      </c>
    </row>
    <row r="29" spans="1:7" s="4" customFormat="1" ht="30" customHeight="1">
      <c r="A29" s="12" t="s">
        <v>53</v>
      </c>
      <c r="B29" s="6" t="s">
        <v>54</v>
      </c>
      <c r="C29" s="9">
        <v>4</v>
      </c>
      <c r="D29" s="9" t="s">
        <v>2</v>
      </c>
      <c r="E29" s="10"/>
      <c r="F29" s="11">
        <f t="shared" ref="F29" si="28">C29*E29</f>
        <v>0</v>
      </c>
      <c r="G29" s="11">
        <f t="shared" ref="G29" si="29">F29*1.2</f>
        <v>0</v>
      </c>
    </row>
    <row r="30" spans="1:7" s="4" customFormat="1" ht="30" customHeight="1">
      <c r="A30" s="12" t="s">
        <v>55</v>
      </c>
      <c r="B30" s="6" t="s">
        <v>56</v>
      </c>
      <c r="C30" s="9">
        <v>2</v>
      </c>
      <c r="D30" s="9" t="s">
        <v>2</v>
      </c>
      <c r="E30" s="10"/>
      <c r="F30" s="11">
        <f t="shared" ref="F30" si="30">C30*E30</f>
        <v>0</v>
      </c>
      <c r="G30" s="11">
        <f t="shared" ref="G30" si="31">F30*1.2</f>
        <v>0</v>
      </c>
    </row>
    <row r="31" spans="1:7" s="4" customFormat="1" ht="30" customHeight="1">
      <c r="A31" s="12" t="s">
        <v>57</v>
      </c>
      <c r="B31" s="6" t="s">
        <v>58</v>
      </c>
      <c r="C31" s="9">
        <v>1.5</v>
      </c>
      <c r="D31" s="9" t="s">
        <v>22</v>
      </c>
      <c r="E31" s="10"/>
      <c r="F31" s="11">
        <f t="shared" ref="F31" si="32">C31*E31</f>
        <v>0</v>
      </c>
      <c r="G31" s="11">
        <f t="shared" ref="G31" si="33">F31*1.2</f>
        <v>0</v>
      </c>
    </row>
    <row r="32" spans="1:7" s="4" customFormat="1" ht="30" customHeight="1">
      <c r="A32" s="52" t="s">
        <v>59</v>
      </c>
      <c r="B32" s="53"/>
      <c r="C32" s="42" t="s">
        <v>5</v>
      </c>
      <c r="D32" s="43"/>
      <c r="E32" s="44"/>
      <c r="F32" s="20">
        <f>SUM(F33:F48)</f>
        <v>0</v>
      </c>
      <c r="G32" s="20">
        <f>SUM(G33:G48)</f>
        <v>0</v>
      </c>
    </row>
    <row r="33" spans="1:9" s="4" customFormat="1" ht="40" customHeight="1">
      <c r="A33" s="12" t="s">
        <v>76</v>
      </c>
      <c r="B33" s="29" t="s">
        <v>60</v>
      </c>
      <c r="C33" s="9">
        <v>2</v>
      </c>
      <c r="D33" s="9" t="s">
        <v>2</v>
      </c>
      <c r="E33" s="10"/>
      <c r="F33" s="11">
        <f t="shared" ref="F33" si="34">C33*E33</f>
        <v>0</v>
      </c>
      <c r="G33" s="11">
        <f t="shared" ref="G33" si="35">F33*1.2</f>
        <v>0</v>
      </c>
    </row>
    <row r="34" spans="1:9" s="4" customFormat="1" ht="40" customHeight="1">
      <c r="A34" s="12" t="s">
        <v>77</v>
      </c>
      <c r="B34" s="29" t="s">
        <v>61</v>
      </c>
      <c r="C34" s="9">
        <v>2</v>
      </c>
      <c r="D34" s="9" t="s">
        <v>2</v>
      </c>
      <c r="E34" s="10"/>
      <c r="F34" s="11">
        <f t="shared" ref="F34" si="36">C34*E34</f>
        <v>0</v>
      </c>
      <c r="G34" s="11">
        <f t="shared" ref="G34" si="37">F34*1.2</f>
        <v>0</v>
      </c>
    </row>
    <row r="35" spans="1:9" s="4" customFormat="1" ht="40" customHeight="1">
      <c r="A35" s="12" t="s">
        <v>78</v>
      </c>
      <c r="B35" s="29" t="s">
        <v>62</v>
      </c>
      <c r="C35" s="9">
        <v>1</v>
      </c>
      <c r="D35" s="9" t="s">
        <v>2</v>
      </c>
      <c r="E35" s="10"/>
      <c r="F35" s="11">
        <f t="shared" ref="F35" si="38">C35*E35</f>
        <v>0</v>
      </c>
      <c r="G35" s="11">
        <f t="shared" ref="G35" si="39">F35*1.2</f>
        <v>0</v>
      </c>
    </row>
    <row r="36" spans="1:9" s="4" customFormat="1" ht="40" customHeight="1">
      <c r="A36" s="12" t="s">
        <v>79</v>
      </c>
      <c r="B36" s="29" t="s">
        <v>63</v>
      </c>
      <c r="C36" s="9">
        <v>1</v>
      </c>
      <c r="D36" s="9" t="s">
        <v>2</v>
      </c>
      <c r="E36" s="10"/>
      <c r="F36" s="11">
        <f t="shared" ref="F36" si="40">C36*E36</f>
        <v>0</v>
      </c>
      <c r="G36" s="11">
        <f t="shared" ref="G36" si="41">F36*1.2</f>
        <v>0</v>
      </c>
    </row>
    <row r="37" spans="1:9" s="4" customFormat="1" ht="40" customHeight="1">
      <c r="A37" s="12" t="s">
        <v>80</v>
      </c>
      <c r="B37" s="29" t="s">
        <v>64</v>
      </c>
      <c r="C37" s="9">
        <v>1</v>
      </c>
      <c r="D37" s="9" t="s">
        <v>2</v>
      </c>
      <c r="E37" s="10"/>
      <c r="F37" s="11">
        <f t="shared" ref="F37" si="42">C37*E37</f>
        <v>0</v>
      </c>
      <c r="G37" s="11">
        <f t="shared" ref="G37" si="43">F37*1.2</f>
        <v>0</v>
      </c>
    </row>
    <row r="38" spans="1:9" s="4" customFormat="1" ht="40" customHeight="1">
      <c r="A38" s="12" t="s">
        <v>81</v>
      </c>
      <c r="B38" s="29" t="s">
        <v>65</v>
      </c>
      <c r="C38" s="9">
        <v>1</v>
      </c>
      <c r="D38" s="9" t="s">
        <v>2</v>
      </c>
      <c r="E38" s="10"/>
      <c r="F38" s="11">
        <f t="shared" ref="F38" si="44">C38*E38</f>
        <v>0</v>
      </c>
      <c r="G38" s="11">
        <f t="shared" ref="G38" si="45">F38*1.2</f>
        <v>0</v>
      </c>
    </row>
    <row r="39" spans="1:9" s="4" customFormat="1" ht="40" customHeight="1">
      <c r="A39" s="12" t="s">
        <v>82</v>
      </c>
      <c r="B39" s="29" t="s">
        <v>66</v>
      </c>
      <c r="C39" s="9">
        <v>1</v>
      </c>
      <c r="D39" s="9" t="s">
        <v>2</v>
      </c>
      <c r="E39" s="10"/>
      <c r="F39" s="11">
        <f t="shared" ref="F39:F44" si="46">C39*E39</f>
        <v>0</v>
      </c>
      <c r="G39" s="11">
        <f t="shared" ref="G39:G44" si="47">F39*1.2</f>
        <v>0</v>
      </c>
    </row>
    <row r="40" spans="1:9" s="4" customFormat="1" ht="45" customHeight="1">
      <c r="A40" s="31" t="s">
        <v>83</v>
      </c>
      <c r="B40" s="32" t="s">
        <v>67</v>
      </c>
      <c r="C40" s="28">
        <v>1</v>
      </c>
      <c r="D40" s="28" t="s">
        <v>2</v>
      </c>
      <c r="E40" s="33"/>
      <c r="F40" s="11">
        <f t="shared" si="46"/>
        <v>0</v>
      </c>
      <c r="G40" s="11">
        <f t="shared" si="47"/>
        <v>0</v>
      </c>
      <c r="H40" s="34"/>
      <c r="I40" s="34"/>
    </row>
    <row r="41" spans="1:9" s="4" customFormat="1" ht="45" customHeight="1">
      <c r="A41" s="31" t="s">
        <v>84</v>
      </c>
      <c r="B41" s="32" t="s">
        <v>68</v>
      </c>
      <c r="C41" s="28">
        <v>1</v>
      </c>
      <c r="D41" s="28" t="s">
        <v>2</v>
      </c>
      <c r="E41" s="33"/>
      <c r="F41" s="11">
        <f t="shared" si="46"/>
        <v>0</v>
      </c>
      <c r="G41" s="11">
        <f t="shared" si="47"/>
        <v>0</v>
      </c>
      <c r="H41" s="34"/>
      <c r="I41" s="34"/>
    </row>
    <row r="42" spans="1:9" s="4" customFormat="1" ht="45" customHeight="1">
      <c r="A42" s="31" t="s">
        <v>85</v>
      </c>
      <c r="B42" s="32" t="s">
        <v>69</v>
      </c>
      <c r="C42" s="28">
        <v>1</v>
      </c>
      <c r="D42" s="28" t="s">
        <v>2</v>
      </c>
      <c r="E42" s="33"/>
      <c r="F42" s="11">
        <f t="shared" si="46"/>
        <v>0</v>
      </c>
      <c r="G42" s="11">
        <f t="shared" si="47"/>
        <v>0</v>
      </c>
      <c r="H42" s="34"/>
      <c r="I42" s="34"/>
    </row>
    <row r="43" spans="1:9" s="4" customFormat="1" ht="45" customHeight="1">
      <c r="A43" s="31" t="s">
        <v>85</v>
      </c>
      <c r="B43" s="32" t="s">
        <v>70</v>
      </c>
      <c r="C43" s="28">
        <v>1</v>
      </c>
      <c r="D43" s="28" t="s">
        <v>2</v>
      </c>
      <c r="E43" s="33"/>
      <c r="F43" s="11">
        <f t="shared" si="46"/>
        <v>0</v>
      </c>
      <c r="G43" s="11">
        <f t="shared" si="47"/>
        <v>0</v>
      </c>
      <c r="H43" s="34"/>
      <c r="I43" s="34"/>
    </row>
    <row r="44" spans="1:9" s="4" customFormat="1" ht="45" customHeight="1">
      <c r="A44" s="31" t="s">
        <v>86</v>
      </c>
      <c r="B44" s="32" t="s">
        <v>71</v>
      </c>
      <c r="C44" s="28">
        <v>1</v>
      </c>
      <c r="D44" s="28" t="s">
        <v>2</v>
      </c>
      <c r="E44" s="33"/>
      <c r="F44" s="11">
        <f t="shared" si="46"/>
        <v>0</v>
      </c>
      <c r="G44" s="11">
        <f t="shared" si="47"/>
        <v>0</v>
      </c>
      <c r="H44" s="34"/>
      <c r="I44" s="34"/>
    </row>
    <row r="45" spans="1:9" s="4" customFormat="1" ht="45" customHeight="1">
      <c r="A45" s="31" t="s">
        <v>87</v>
      </c>
      <c r="B45" s="32" t="s">
        <v>72</v>
      </c>
      <c r="C45" s="28">
        <v>2</v>
      </c>
      <c r="D45" s="28" t="s">
        <v>2</v>
      </c>
      <c r="E45" s="33"/>
      <c r="F45" s="11">
        <f t="shared" ref="F45" si="48">C45*E45</f>
        <v>0</v>
      </c>
      <c r="G45" s="11">
        <f t="shared" ref="G45" si="49">F45*1.2</f>
        <v>0</v>
      </c>
      <c r="H45" s="34"/>
      <c r="I45" s="34"/>
    </row>
    <row r="46" spans="1:9" s="4" customFormat="1" ht="45" customHeight="1">
      <c r="A46" s="31" t="s">
        <v>88</v>
      </c>
      <c r="B46" s="32" t="s">
        <v>73</v>
      </c>
      <c r="C46" s="28">
        <v>1</v>
      </c>
      <c r="D46" s="28" t="s">
        <v>2</v>
      </c>
      <c r="E46" s="33"/>
      <c r="F46" s="11">
        <f t="shared" ref="F46" si="50">C46*E46</f>
        <v>0</v>
      </c>
      <c r="G46" s="11">
        <f t="shared" ref="G46" si="51">F46*1.2</f>
        <v>0</v>
      </c>
      <c r="H46" s="34"/>
      <c r="I46" s="34"/>
    </row>
    <row r="47" spans="1:9" s="4" customFormat="1" ht="30" customHeight="1">
      <c r="A47" s="31" t="s">
        <v>89</v>
      </c>
      <c r="B47" s="35" t="s">
        <v>74</v>
      </c>
      <c r="C47" s="28">
        <v>73</v>
      </c>
      <c r="D47" s="28" t="s">
        <v>21</v>
      </c>
      <c r="E47" s="33"/>
      <c r="F47" s="11">
        <f t="shared" ref="F47" si="52">C47*E47</f>
        <v>0</v>
      </c>
      <c r="G47" s="11">
        <f t="shared" ref="G47" si="53">F47*1.2</f>
        <v>0</v>
      </c>
      <c r="H47" s="34"/>
      <c r="I47" s="34"/>
    </row>
    <row r="48" spans="1:9" s="4" customFormat="1" ht="30" customHeight="1">
      <c r="A48" s="31" t="s">
        <v>90</v>
      </c>
      <c r="B48" s="35" t="s">
        <v>75</v>
      </c>
      <c r="C48" s="28">
        <v>1.5</v>
      </c>
      <c r="D48" s="28" t="s">
        <v>21</v>
      </c>
      <c r="E48" s="33"/>
      <c r="F48" s="11">
        <f t="shared" ref="F48" si="54">C48*E48</f>
        <v>0</v>
      </c>
      <c r="G48" s="11">
        <f t="shared" ref="G48" si="55">F48*1.2</f>
        <v>0</v>
      </c>
      <c r="H48" s="34"/>
      <c r="I48" s="34"/>
    </row>
    <row r="49" spans="1:9" ht="30" customHeight="1">
      <c r="A49" s="40" t="s">
        <v>91</v>
      </c>
      <c r="B49" s="41"/>
      <c r="C49" s="42" t="s">
        <v>5</v>
      </c>
      <c r="D49" s="43"/>
      <c r="E49" s="44"/>
      <c r="F49" s="18">
        <f>SUM(F50:F55)</f>
        <v>0</v>
      </c>
      <c r="G49" s="19">
        <f>SUM(G50:G55)</f>
        <v>0</v>
      </c>
    </row>
    <row r="50" spans="1:9" s="4" customFormat="1" ht="30" customHeight="1">
      <c r="A50" s="31" t="s">
        <v>92</v>
      </c>
      <c r="B50" s="35" t="s">
        <v>93</v>
      </c>
      <c r="C50" s="28">
        <v>87</v>
      </c>
      <c r="D50" s="28" t="s">
        <v>22</v>
      </c>
      <c r="E50" s="33"/>
      <c r="F50" s="11">
        <f t="shared" ref="F50" si="56">C50*E50</f>
        <v>0</v>
      </c>
      <c r="G50" s="11">
        <f t="shared" ref="G50" si="57">F50*1.2</f>
        <v>0</v>
      </c>
      <c r="H50" s="34"/>
      <c r="I50" s="34"/>
    </row>
    <row r="51" spans="1:9" s="4" customFormat="1" ht="30" customHeight="1">
      <c r="A51" s="31" t="s">
        <v>94</v>
      </c>
      <c r="B51" s="35" t="s">
        <v>95</v>
      </c>
      <c r="C51" s="28">
        <v>37</v>
      </c>
      <c r="D51" s="28" t="s">
        <v>22</v>
      </c>
      <c r="E51" s="33"/>
      <c r="F51" s="11">
        <f t="shared" ref="F51" si="58">C51*E51</f>
        <v>0</v>
      </c>
      <c r="G51" s="11">
        <f t="shared" ref="G51" si="59">F51*1.2</f>
        <v>0</v>
      </c>
      <c r="H51" s="34"/>
      <c r="I51" s="34"/>
    </row>
    <row r="52" spans="1:9" s="4" customFormat="1" ht="30" customHeight="1">
      <c r="A52" s="31" t="s">
        <v>96</v>
      </c>
      <c r="B52" s="35" t="s">
        <v>97</v>
      </c>
      <c r="C52" s="28">
        <v>159</v>
      </c>
      <c r="D52" s="28" t="s">
        <v>22</v>
      </c>
      <c r="E52" s="33"/>
      <c r="F52" s="11">
        <f t="shared" ref="F52" si="60">C52*E52</f>
        <v>0</v>
      </c>
      <c r="G52" s="11">
        <f t="shared" ref="G52" si="61">F52*1.2</f>
        <v>0</v>
      </c>
      <c r="H52" s="34"/>
      <c r="I52" s="34"/>
    </row>
    <row r="53" spans="1:9" s="4" customFormat="1" ht="30" customHeight="1">
      <c r="A53" s="31" t="s">
        <v>98</v>
      </c>
      <c r="B53" s="35" t="s">
        <v>99</v>
      </c>
      <c r="C53" s="28">
        <v>27</v>
      </c>
      <c r="D53" s="28" t="s">
        <v>22</v>
      </c>
      <c r="E53" s="33"/>
      <c r="F53" s="11">
        <f t="shared" ref="F53" si="62">C53*E53</f>
        <v>0</v>
      </c>
      <c r="G53" s="11">
        <f t="shared" ref="G53" si="63">F53*1.2</f>
        <v>0</v>
      </c>
      <c r="H53" s="34"/>
      <c r="I53" s="34"/>
    </row>
    <row r="54" spans="1:9" s="4" customFormat="1" ht="30" customHeight="1">
      <c r="A54" s="31" t="s">
        <v>100</v>
      </c>
      <c r="B54" s="35" t="s">
        <v>101</v>
      </c>
      <c r="C54" s="28">
        <v>4.5</v>
      </c>
      <c r="D54" s="28" t="s">
        <v>22</v>
      </c>
      <c r="E54" s="33"/>
      <c r="F54" s="11">
        <f t="shared" ref="F54" si="64">C54*E54</f>
        <v>0</v>
      </c>
      <c r="G54" s="11">
        <f t="shared" ref="G54" si="65">F54*1.2</f>
        <v>0</v>
      </c>
      <c r="H54" s="34"/>
      <c r="I54" s="34"/>
    </row>
    <row r="55" spans="1:9" s="4" customFormat="1" ht="30" customHeight="1">
      <c r="A55" s="31" t="s">
        <v>102</v>
      </c>
      <c r="B55" s="35" t="s">
        <v>103</v>
      </c>
      <c r="C55" s="28">
        <v>190</v>
      </c>
      <c r="D55" s="28" t="s">
        <v>22</v>
      </c>
      <c r="E55" s="33"/>
      <c r="F55" s="11">
        <f t="shared" ref="F55" si="66">C55*E55</f>
        <v>0</v>
      </c>
      <c r="G55" s="11">
        <f t="shared" ref="G55" si="67">F55*1.2</f>
        <v>0</v>
      </c>
      <c r="H55" s="34"/>
      <c r="I55" s="34"/>
    </row>
    <row r="56" spans="1:9" s="4" customFormat="1" ht="30" customHeight="1">
      <c r="A56" s="48" t="s">
        <v>4</v>
      </c>
      <c r="B56" s="59"/>
      <c r="C56" s="59"/>
      <c r="D56" s="59"/>
      <c r="E56" s="60"/>
      <c r="F56" s="26">
        <f>F49+F32+F21+F14</f>
        <v>0</v>
      </c>
      <c r="G56" s="26">
        <f>G49+G32+G21+G14</f>
        <v>0</v>
      </c>
    </row>
    <row r="57" spans="1:9" s="4" customFormat="1" ht="30" customHeight="1">
      <c r="A57" s="36"/>
      <c r="B57" s="36"/>
      <c r="C57" s="36"/>
      <c r="D57" s="36"/>
      <c r="E57" s="36"/>
      <c r="F57" s="36"/>
      <c r="G57" s="36"/>
    </row>
    <row r="58" spans="1:9" s="4" customFormat="1" ht="33" customHeight="1" thickBot="1">
      <c r="A58" s="36"/>
      <c r="B58" s="36"/>
      <c r="C58" s="36"/>
      <c r="D58" s="36"/>
      <c r="E58" s="36"/>
      <c r="F58" s="36"/>
      <c r="G58" s="36"/>
    </row>
    <row r="59" spans="1:9" s="4" customFormat="1" ht="33" customHeight="1" thickBot="1">
      <c r="A59" s="64"/>
      <c r="B59" s="65"/>
      <c r="C59" s="66" t="s">
        <v>23</v>
      </c>
      <c r="D59" s="67"/>
      <c r="E59" s="68"/>
      <c r="F59" s="30">
        <f>F56+F9</f>
        <v>0</v>
      </c>
      <c r="G59" s="30">
        <f>G56+G9</f>
        <v>0</v>
      </c>
    </row>
    <row r="60" spans="1:9" s="4" customFormat="1" ht="33" customHeight="1" thickBot="1">
      <c r="A60" s="64"/>
      <c r="B60" s="65"/>
      <c r="C60" s="61" t="s">
        <v>24</v>
      </c>
      <c r="D60" s="62"/>
      <c r="E60" s="63"/>
      <c r="F60" s="8">
        <f>F59</f>
        <v>0</v>
      </c>
      <c r="G60" s="8">
        <f>G59</f>
        <v>0</v>
      </c>
    </row>
  </sheetData>
  <mergeCells count="24">
    <mergeCell ref="A56:E56"/>
    <mergeCell ref="A57:G57"/>
    <mergeCell ref="B5:G5"/>
    <mergeCell ref="C60:E60"/>
    <mergeCell ref="A60:B60"/>
    <mergeCell ref="A58:G58"/>
    <mergeCell ref="A59:B59"/>
    <mergeCell ref="C59:E59"/>
    <mergeCell ref="A10:G10"/>
    <mergeCell ref="B12:G12"/>
    <mergeCell ref="A49:B49"/>
    <mergeCell ref="C49:E49"/>
    <mergeCell ref="A1:G1"/>
    <mergeCell ref="A9:E9"/>
    <mergeCell ref="A2:G2"/>
    <mergeCell ref="C14:E14"/>
    <mergeCell ref="C21:E21"/>
    <mergeCell ref="C32:E32"/>
    <mergeCell ref="A21:B21"/>
    <mergeCell ref="A14:B14"/>
    <mergeCell ref="A32:B32"/>
    <mergeCell ref="A4:G4"/>
    <mergeCell ref="B3:G3"/>
    <mergeCell ref="B11:G11"/>
  </mergeCells>
  <printOptions horizontalCentered="1" verticalCentered="1" gridLines="1"/>
  <pageMargins left="0.39370078740157483" right="0.39370078740157483" top="0.39370078740157483" bottom="0.39370078740157483" header="0.31496062992125984" footer="0.31496062992125984"/>
  <pageSetup paperSize="8" scale="63" fitToHeight="0" orientation="portrait"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alexa de Thy</cp:lastModifiedBy>
  <cp:lastPrinted>2024-04-07T08:20:58Z</cp:lastPrinted>
  <dcterms:created xsi:type="dcterms:W3CDTF">2020-01-29T17:21:55Z</dcterms:created>
  <dcterms:modified xsi:type="dcterms:W3CDTF">2025-11-28T10:30:01Z</dcterms:modified>
</cp:coreProperties>
</file>